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ch\Dropbox\20130704 葛飾　文書登録　EXCELチャート原本\20140320　希釈計算外来用\"/>
    </mc:Choice>
  </mc:AlternateContent>
  <bookViews>
    <workbookView xWindow="120" yWindow="30" windowWidth="23720" windowHeight="94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W18" i="1" l="1"/>
  <c r="W23" i="1"/>
  <c r="AF18" i="1" l="1"/>
  <c r="AF13" i="1"/>
  <c r="AL12" i="1"/>
  <c r="AT12" i="1" s="1"/>
  <c r="AL22" i="1"/>
</calcChain>
</file>

<file path=xl/sharedStrings.xml><?xml version="1.0" encoding="utf-8"?>
<sst xmlns="http://schemas.openxmlformats.org/spreadsheetml/2006/main" count="28" uniqueCount="25">
  <si>
    <t>投与量(ml)</t>
    <rPh sb="0" eb="3">
      <t>トウヨリョウ</t>
    </rPh>
    <phoneticPr fontId="1"/>
  </si>
  <si>
    <t>医師監査</t>
    <rPh sb="0" eb="2">
      <t>イシ</t>
    </rPh>
    <rPh sb="2" eb="4">
      <t>カンサ</t>
    </rPh>
    <phoneticPr fontId="1"/>
  </si>
  <si>
    <t>Nsサイン</t>
    <phoneticPr fontId="1"/>
  </si>
  <si>
    <t>溶解剤</t>
    <rPh sb="0" eb="3">
      <t>ヨウカイザイ</t>
    </rPh>
    <phoneticPr fontId="1"/>
  </si>
  <si>
    <t>液剤</t>
    <rPh sb="0" eb="2">
      <t>エキザイ</t>
    </rPh>
    <phoneticPr fontId="1"/>
  </si>
  <si>
    <t>　</t>
  </si>
  <si>
    <t>規格(mg/ml)</t>
    <rPh sb="0" eb="2">
      <t>キカク</t>
    </rPh>
    <phoneticPr fontId="1"/>
  </si>
  <si>
    <t>比例計算</t>
    <rPh sb="0" eb="2">
      <t>ヒレイ</t>
    </rPh>
    <rPh sb="2" eb="4">
      <t>ケイサン</t>
    </rPh>
    <phoneticPr fontId="1"/>
  </si>
  <si>
    <t>規格(mg/V)</t>
    <rPh sb="0" eb="2">
      <t>キカク</t>
    </rPh>
    <phoneticPr fontId="1"/>
  </si>
  <si>
    <t>【小児科外来　薬剤希釈計算用シート】</t>
    <rPh sb="1" eb="4">
      <t>ショウニカ</t>
    </rPh>
    <rPh sb="7" eb="9">
      <t>ヤクザイ</t>
    </rPh>
    <rPh sb="13" eb="14">
      <t>ヨウ</t>
    </rPh>
    <phoneticPr fontId="1"/>
  </si>
  <si>
    <t>患者氏名</t>
    <rPh sb="0" eb="2">
      <t>カンジャ</t>
    </rPh>
    <rPh sb="2" eb="4">
      <t>シメイ</t>
    </rPh>
    <phoneticPr fontId="1"/>
  </si>
  <si>
    <t>患者ID</t>
    <rPh sb="0" eb="2">
      <t>カンジャ</t>
    </rPh>
    <phoneticPr fontId="1"/>
  </si>
  <si>
    <t>注；指示量再確認！</t>
    <rPh sb="0" eb="1">
      <t>チュウ</t>
    </rPh>
    <rPh sb="2" eb="4">
      <t>シジ</t>
    </rPh>
    <rPh sb="4" eb="5">
      <t>リョウ</t>
    </rPh>
    <rPh sb="5" eb="8">
      <t>サイカクニン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</si>
  <si>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</si>
  <si>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</si>
  <si>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ヶ月</t>
    <rPh sb="1" eb="2">
      <t>ゲツ</t>
    </rPh>
    <phoneticPr fontId="1"/>
  </si>
  <si>
    <t>注；バイアル規格を再確認！</t>
    <rPh sb="0" eb="1">
      <t>チュウ</t>
    </rPh>
    <rPh sb="6" eb="8">
      <t>キカク</t>
    </rPh>
    <rPh sb="9" eb="10">
      <t>サイ</t>
    </rPh>
    <rPh sb="10" eb="12">
      <t>カクニン</t>
    </rPh>
    <phoneticPr fontId="1"/>
  </si>
  <si>
    <t>注；アンプル/バッグ規格を再確認！</t>
    <rPh sb="0" eb="1">
      <t>チュウ</t>
    </rPh>
    <rPh sb="10" eb="12">
      <t>キカク</t>
    </rPh>
    <rPh sb="13" eb="14">
      <t>サイ</t>
    </rPh>
    <rPh sb="14" eb="16">
      <t>カクニン</t>
    </rPh>
    <phoneticPr fontId="1"/>
  </si>
  <si>
    <t>残量(ml)</t>
    <rPh sb="0" eb="2">
      <t>ザンリョウ</t>
    </rPh>
    <phoneticPr fontId="1"/>
  </si>
  <si>
    <t>薬品名</t>
    <rPh sb="0" eb="3">
      <t>ヤクヒンメイ</t>
    </rPh>
    <phoneticPr fontId="1"/>
  </si>
  <si>
    <t>指示量(mg)</t>
    <rPh sb="0" eb="2">
      <t>シジ</t>
    </rPh>
    <rPh sb="2" eb="3">
      <t>リョウ</t>
    </rPh>
    <phoneticPr fontId="1"/>
  </si>
  <si>
    <t>溶解量</t>
    <rPh sb="0" eb="3">
      <t>ヨウカイリョウ</t>
    </rPh>
    <phoneticPr fontId="1"/>
  </si>
  <si>
    <t>ふりがな</t>
    <phoneticPr fontId="1"/>
  </si>
  <si>
    <t>注；投与前　患者氏名　再確認！</t>
    <rPh sb="0" eb="1">
      <t>チュウ</t>
    </rPh>
    <rPh sb="2" eb="4">
      <t>トウヨ</t>
    </rPh>
    <rPh sb="4" eb="5">
      <t>マエ</t>
    </rPh>
    <rPh sb="6" eb="8">
      <t>カンジャ</t>
    </rPh>
    <rPh sb="8" eb="10">
      <t>シメイ</t>
    </rPh>
    <rPh sb="11" eb="12">
      <t>サイ</t>
    </rPh>
    <rPh sb="12" eb="14">
      <t>カクニン</t>
    </rPh>
    <phoneticPr fontId="1"/>
  </si>
  <si>
    <t>このEXCELシートで被ったいかなる害も
EXCELシート作成者は負いません。
特に薬品の規格に注意を払ってください。</t>
    <rPh sb="11" eb="12">
      <t>コウム</t>
    </rPh>
    <rPh sb="18" eb="19">
      <t>ガイ</t>
    </rPh>
    <rPh sb="29" eb="32">
      <t>サクセイシャ</t>
    </rPh>
    <rPh sb="33" eb="34">
      <t>オ</t>
    </rPh>
    <rPh sb="40" eb="41">
      <t>トク</t>
    </rPh>
    <rPh sb="42" eb="44">
      <t>ヤクヒン</t>
    </rPh>
    <rPh sb="45" eb="47">
      <t>キカク</t>
    </rPh>
    <rPh sb="48" eb="50">
      <t>チュウイ</t>
    </rPh>
    <rPh sb="51" eb="52">
      <t>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</si>
</sst>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0"/>
      <color rgb="FFFF0000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b/>
      <sz val="16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b/>
      <sz val="20"/>
      <color theme="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b/>
      <sz val="18"/>
      <color theme="1"/>
      <name val="HGP創英角ｺﾞｼｯｸUB"/>
      <family val="3"/>
      <charset val="128"/>
    </font>
    <font>
      <b/>
      <sz val="10"/>
      <color theme="9" tint="-0.249977111117893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8"/>
      <color theme="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9" tint="-0.249977111117893"/>
      </left>
      <right/>
      <top/>
      <bottom/>
      <diagonal/>
    </border>
    <border>
      <left/>
      <right/>
      <top style="thick">
        <color theme="9" tint="-0.249977111117893"/>
      </top>
      <bottom style="thick">
        <color theme="9" tint="-0.249977111117893"/>
      </bottom>
      <diagonal/>
    </border>
    <border>
      <left/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/>
      <right style="thick">
        <color theme="9" tint="-0.249977111117893"/>
      </right>
      <top/>
      <bottom/>
      <diagonal/>
    </border>
    <border>
      <left style="thick">
        <color theme="9" tint="-0.249977111117893"/>
      </left>
      <right style="thin">
        <color theme="1"/>
      </right>
      <top style="thick">
        <color theme="9" tint="-0.249977111117893"/>
      </top>
      <bottom style="thick">
        <color theme="9" tint="-0.249977111117893"/>
      </bottom>
      <diagonal/>
    </border>
    <border>
      <left style="thin">
        <color theme="1"/>
      </left>
      <right style="thin">
        <color theme="1"/>
      </right>
      <top style="thick">
        <color theme="9" tint="-0.249977111117893"/>
      </top>
      <bottom style="thick">
        <color theme="9" tint="-0.249977111117893"/>
      </bottom>
      <diagonal/>
    </border>
    <border>
      <left style="thin">
        <color theme="1"/>
      </left>
      <right/>
      <top style="thick">
        <color theme="9" tint="-0.249977111117893"/>
      </top>
      <bottom style="thick">
        <color theme="9" tint="-0.249977111117893"/>
      </bottom>
      <diagonal/>
    </border>
    <border>
      <left style="thick">
        <color theme="9" tint="-0.249977111117893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9" tint="-0.249977111117893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ck">
        <color theme="9" tint="-0.249977111117893"/>
      </bottom>
      <diagonal/>
    </border>
    <border>
      <left style="thick">
        <color theme="9" tint="-0.249977111117893"/>
      </left>
      <right/>
      <top/>
      <bottom style="thick">
        <color theme="9" tint="-0.249977111117893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ck">
        <color theme="9" tint="-0.249977111117893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ck">
        <color theme="9" tint="-0.249977111117893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ck">
        <color theme="9" tint="-0.249977111117893"/>
      </bottom>
      <diagonal/>
    </border>
    <border>
      <left style="thick">
        <color theme="9" tint="-0.249977111117893"/>
      </left>
      <right/>
      <top style="thick">
        <color theme="9" tint="-0.249977111117893"/>
      </top>
      <bottom/>
      <diagonal/>
    </border>
    <border>
      <left/>
      <right/>
      <top style="thick">
        <color theme="9" tint="-0.249977111117893"/>
      </top>
      <bottom/>
      <diagonal/>
    </border>
    <border>
      <left/>
      <right style="thick">
        <color theme="9" tint="-0.249977111117893"/>
      </right>
      <top style="thick">
        <color theme="9" tint="-0.249977111117893"/>
      </top>
      <bottom/>
      <diagonal/>
    </border>
    <border>
      <left/>
      <right style="thick">
        <color theme="9" tint="-0.249977111117893"/>
      </right>
      <top/>
      <bottom style="thick">
        <color theme="9" tint="-0.249977111117893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4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6" fillId="0" borderId="0" xfId="0" applyFont="1">
      <alignment vertical="center"/>
    </xf>
    <xf numFmtId="0" fontId="6" fillId="4" borderId="0" xfId="0" applyFont="1" applyFill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9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2"/>
  <sheetViews>
    <sheetView tabSelected="1" workbookViewId="0">
      <selection activeCell="AN5" sqref="AN5:BG6"/>
    </sheetView>
  </sheetViews>
  <sheetFormatPr defaultRowHeight="13" x14ac:dyDescent="0.2"/>
  <cols>
    <col min="1" max="87" width="2.08984375" customWidth="1"/>
  </cols>
  <sheetData>
    <row r="1" spans="1:60" ht="19" x14ac:dyDescent="0.2">
      <c r="A1" s="2"/>
      <c r="B1" s="2"/>
      <c r="C1" s="71" t="s">
        <v>9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3"/>
    </row>
    <row r="2" spans="1:60" ht="9.75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7.5" customHeight="1" x14ac:dyDescent="0.2">
      <c r="A3" s="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ht="15.75" customHeight="1" thickBot="1" x14ac:dyDescent="0.25">
      <c r="A4" s="2"/>
      <c r="B4" s="4"/>
      <c r="C4" s="96" t="s">
        <v>22</v>
      </c>
      <c r="D4" s="96"/>
      <c r="E4" s="96"/>
      <c r="F4" s="96"/>
      <c r="G4" s="96"/>
      <c r="H4" s="5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4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ht="17" thickBot="1" x14ac:dyDescent="0.25">
      <c r="A5" s="2"/>
      <c r="B5" s="4"/>
      <c r="C5" s="6" t="s">
        <v>10</v>
      </c>
      <c r="D5" s="6"/>
      <c r="E5" s="6"/>
      <c r="F5" s="6"/>
      <c r="G5" s="6"/>
      <c r="H5" s="7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7"/>
      <c r="W5" s="7"/>
      <c r="X5" s="6" t="s">
        <v>13</v>
      </c>
      <c r="Y5" s="7"/>
      <c r="Z5" s="7"/>
      <c r="AA5" s="18"/>
      <c r="AB5" s="18"/>
      <c r="AC5" s="7" t="s">
        <v>14</v>
      </c>
      <c r="AD5" s="7"/>
      <c r="AE5" s="18"/>
      <c r="AF5" s="18"/>
      <c r="AG5" s="7" t="s">
        <v>15</v>
      </c>
      <c r="AH5" s="7"/>
      <c r="AI5" s="4"/>
      <c r="AJ5" s="2"/>
      <c r="AK5" s="2"/>
      <c r="AL5" s="2"/>
      <c r="AM5" s="2"/>
      <c r="AN5" s="104" t="s">
        <v>24</v>
      </c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6"/>
      <c r="BH5" s="2"/>
    </row>
    <row r="6" spans="1:60" s="1" customFormat="1" ht="17" thickBot="1" x14ac:dyDescent="0.25">
      <c r="A6" s="8"/>
      <c r="B6" s="9"/>
      <c r="C6" s="6" t="s">
        <v>11</v>
      </c>
      <c r="D6" s="6"/>
      <c r="E6" s="6"/>
      <c r="F6" s="6"/>
      <c r="G6" s="6"/>
      <c r="H6" s="6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6"/>
      <c r="W6" s="6"/>
      <c r="X6" s="6"/>
      <c r="Y6" s="6"/>
      <c r="Z6" s="6"/>
      <c r="AA6" s="19"/>
      <c r="AB6" s="19"/>
      <c r="AC6" s="19"/>
      <c r="AD6" s="6"/>
      <c r="AE6" s="6"/>
      <c r="AF6" s="6"/>
      <c r="AG6" s="6"/>
      <c r="AH6" s="6"/>
      <c r="AI6" s="9"/>
      <c r="AJ6" s="8"/>
      <c r="AK6" s="8"/>
      <c r="AL6" s="8"/>
      <c r="AM6" s="8"/>
      <c r="AN6" s="107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9"/>
      <c r="BH6" s="8"/>
    </row>
    <row r="7" spans="1:60" s="1" customFormat="1" ht="7.5" customHeight="1" x14ac:dyDescent="0.2">
      <c r="A7" s="8"/>
      <c r="B7" s="9"/>
      <c r="C7" s="6"/>
      <c r="D7" s="6"/>
      <c r="E7" s="6"/>
      <c r="F7" s="6"/>
      <c r="G7" s="6"/>
      <c r="H7" s="6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6"/>
      <c r="W7" s="6"/>
      <c r="X7" s="6"/>
      <c r="Y7" s="6"/>
      <c r="Z7" s="6"/>
      <c r="AA7" s="10"/>
      <c r="AB7" s="10"/>
      <c r="AC7" s="10"/>
      <c r="AD7" s="6"/>
      <c r="AE7" s="6"/>
      <c r="AF7" s="6"/>
      <c r="AG7" s="6"/>
      <c r="AH7" s="6"/>
      <c r="AI7" s="9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</row>
    <row r="8" spans="1:60" s="1" customFormat="1" ht="9" customHeight="1" x14ac:dyDescent="0.2">
      <c r="A8" s="8"/>
      <c r="B8" s="9"/>
      <c r="C8" s="9"/>
      <c r="D8" s="9"/>
      <c r="E8" s="9"/>
      <c r="F8" s="9"/>
      <c r="G8" s="9"/>
      <c r="H8" s="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9"/>
      <c r="W8" s="9"/>
      <c r="X8" s="9"/>
      <c r="Y8" s="9"/>
      <c r="Z8" s="9"/>
      <c r="AA8" s="11"/>
      <c r="AB8" s="11"/>
      <c r="AC8" s="11"/>
      <c r="AD8" s="9"/>
      <c r="AE8" s="9"/>
      <c r="AF8" s="9"/>
      <c r="AG8" s="9"/>
      <c r="AH8" s="9"/>
      <c r="AI8" s="9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</row>
    <row r="9" spans="1:60" s="1" customFormat="1" ht="20.25" customHeight="1" thickBot="1" x14ac:dyDescent="0.25">
      <c r="A9" s="8"/>
      <c r="B9" s="8"/>
      <c r="C9" s="8"/>
      <c r="D9" s="8"/>
      <c r="E9" s="8"/>
      <c r="F9" s="8"/>
      <c r="G9" s="8"/>
      <c r="H9" s="20" t="s">
        <v>23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8"/>
      <c r="Y9" s="8"/>
      <c r="Z9" s="8"/>
      <c r="AA9" s="12"/>
      <c r="AB9" s="12"/>
      <c r="AC9" s="12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</row>
    <row r="10" spans="1:60" s="1" customFormat="1" ht="16.5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51" t="s">
        <v>0</v>
      </c>
      <c r="AM10" s="52"/>
      <c r="AN10" s="52"/>
      <c r="AO10" s="52"/>
      <c r="AP10" s="52"/>
      <c r="AQ10" s="52"/>
      <c r="AR10" s="52"/>
      <c r="AS10" s="53"/>
      <c r="AT10" s="59" t="s">
        <v>18</v>
      </c>
      <c r="AU10" s="60"/>
      <c r="AV10" s="60"/>
      <c r="AW10" s="60"/>
      <c r="AX10" s="61"/>
      <c r="AY10" s="8"/>
      <c r="AZ10" s="8"/>
      <c r="BA10" s="8"/>
      <c r="BB10" s="8"/>
      <c r="BC10" s="8"/>
      <c r="BD10" s="8"/>
      <c r="BE10" s="8"/>
      <c r="BF10" s="8"/>
      <c r="BG10" s="8"/>
      <c r="BH10" s="8"/>
    </row>
    <row r="11" spans="1:60" s="1" customFormat="1" ht="17" thickBo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54"/>
      <c r="AM11" s="55"/>
      <c r="AN11" s="55"/>
      <c r="AO11" s="55"/>
      <c r="AP11" s="55"/>
      <c r="AQ11" s="55"/>
      <c r="AR11" s="55"/>
      <c r="AS11" s="56"/>
      <c r="AT11" s="62"/>
      <c r="AU11" s="63"/>
      <c r="AV11" s="63"/>
      <c r="AW11" s="63"/>
      <c r="AX11" s="64"/>
      <c r="AY11" s="8"/>
      <c r="AZ11" s="8"/>
      <c r="BA11" s="8"/>
      <c r="BB11" s="8"/>
      <c r="BC11" s="8"/>
      <c r="BD11" s="8"/>
      <c r="BE11" s="8"/>
      <c r="BF11" s="8"/>
      <c r="BG11" s="8"/>
      <c r="BH11" s="8"/>
    </row>
    <row r="12" spans="1:60" s="1" customFormat="1" ht="17" thickBot="1" x14ac:dyDescent="0.25">
      <c r="A12" s="8"/>
      <c r="B12" s="8"/>
      <c r="C12" s="8"/>
      <c r="D12" s="8"/>
      <c r="E12" s="8"/>
      <c r="F12" s="82" t="s">
        <v>20</v>
      </c>
      <c r="G12" s="83"/>
      <c r="H12" s="83"/>
      <c r="I12" s="83"/>
      <c r="J12" s="83"/>
      <c r="K12" s="83"/>
      <c r="L12" s="83"/>
      <c r="M12" s="84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2"/>
      <c r="AF12" s="87" t="s">
        <v>7</v>
      </c>
      <c r="AG12" s="88"/>
      <c r="AH12" s="88"/>
      <c r="AI12" s="88"/>
      <c r="AJ12" s="89"/>
      <c r="AK12" s="12"/>
      <c r="AL12" s="90" t="str">
        <f>IF(OR(W18="",F13="",AL17=""),"",F13/W18*AL17)</f>
        <v/>
      </c>
      <c r="AM12" s="91"/>
      <c r="AN12" s="91"/>
      <c r="AO12" s="91"/>
      <c r="AP12" s="91"/>
      <c r="AQ12" s="91"/>
      <c r="AR12" s="91"/>
      <c r="AS12" s="92"/>
      <c r="AT12" s="65" t="str">
        <f>IF(OR(AL17="",AL12=""),"",AL17-AL12)</f>
        <v/>
      </c>
      <c r="AU12" s="66"/>
      <c r="AV12" s="66"/>
      <c r="AW12" s="66"/>
      <c r="AX12" s="67"/>
      <c r="AY12" s="8"/>
      <c r="AZ12" s="8"/>
      <c r="BA12" s="8"/>
      <c r="BB12" s="8"/>
      <c r="BC12" s="8"/>
      <c r="BD12" s="8"/>
      <c r="BE12" s="8"/>
      <c r="BF12" s="8"/>
      <c r="BG12" s="8"/>
      <c r="BH12" s="8"/>
    </row>
    <row r="13" spans="1:60" s="1" customFormat="1" ht="21.75" customHeight="1" thickTop="1" thickBot="1" x14ac:dyDescent="0.25">
      <c r="A13" s="8"/>
      <c r="B13" s="8"/>
      <c r="C13" s="8"/>
      <c r="D13" s="8"/>
      <c r="E13" s="13"/>
      <c r="F13" s="85"/>
      <c r="G13" s="85"/>
      <c r="H13" s="85"/>
      <c r="I13" s="85"/>
      <c r="J13" s="85"/>
      <c r="K13" s="85"/>
      <c r="L13" s="85"/>
      <c r="M13" s="86"/>
      <c r="N13" s="14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79" t="str">
        <f>IF(OR(W18="",F13=""),"",F13/GCD(F13,W18))</f>
        <v/>
      </c>
      <c r="AG13" s="80"/>
      <c r="AH13" s="80"/>
      <c r="AI13" s="80"/>
      <c r="AJ13" s="81"/>
      <c r="AK13" s="12"/>
      <c r="AL13" s="93"/>
      <c r="AM13" s="94"/>
      <c r="AN13" s="94"/>
      <c r="AO13" s="94"/>
      <c r="AP13" s="94"/>
      <c r="AQ13" s="94"/>
      <c r="AR13" s="94"/>
      <c r="AS13" s="95"/>
      <c r="AT13" s="68"/>
      <c r="AU13" s="69"/>
      <c r="AV13" s="69"/>
      <c r="AW13" s="69"/>
      <c r="AX13" s="70"/>
      <c r="AY13" s="8"/>
      <c r="AZ13" s="8"/>
      <c r="BA13" s="8"/>
      <c r="BB13" s="8"/>
      <c r="BC13" s="8"/>
      <c r="BD13" s="8"/>
      <c r="BE13" s="8"/>
      <c r="BF13" s="8"/>
      <c r="BG13" s="8"/>
      <c r="BH13" s="8"/>
    </row>
    <row r="14" spans="1:60" s="1" customFormat="1" ht="17.25" customHeight="1" thickTop="1" x14ac:dyDescent="0.2">
      <c r="A14" s="8"/>
      <c r="B14" s="8"/>
      <c r="C14" s="8"/>
      <c r="D14" s="8"/>
      <c r="E14" s="20" t="s">
        <v>12</v>
      </c>
      <c r="F14" s="20"/>
      <c r="G14" s="20"/>
      <c r="H14" s="20"/>
      <c r="I14" s="20"/>
      <c r="J14" s="20"/>
      <c r="K14" s="20"/>
      <c r="L14" s="20"/>
      <c r="M14" s="20"/>
      <c r="N14" s="20"/>
      <c r="O14" s="8"/>
      <c r="P14" s="8"/>
      <c r="Q14" s="8"/>
      <c r="R14" s="8"/>
      <c r="S14" s="8"/>
      <c r="T14" s="8"/>
      <c r="U14" s="8"/>
      <c r="V14" s="8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5"/>
      <c r="AM14" s="15"/>
      <c r="AN14" s="15"/>
      <c r="AO14" s="15"/>
      <c r="AP14" s="15"/>
      <c r="AQ14" s="15"/>
      <c r="AR14" s="15"/>
      <c r="AS14" s="15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</row>
    <row r="15" spans="1:60" s="1" customFormat="1" ht="17.2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5"/>
      <c r="AM15" s="15"/>
      <c r="AN15" s="15"/>
      <c r="AO15" s="15"/>
      <c r="AP15" s="15"/>
      <c r="AQ15" s="15"/>
      <c r="AR15" s="15"/>
      <c r="AS15" s="15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</row>
    <row r="16" spans="1:60" s="1" customFormat="1" ht="17" thickBo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6"/>
      <c r="AF16" s="16"/>
      <c r="AG16" s="16"/>
      <c r="AH16" s="16"/>
      <c r="AI16" s="16"/>
      <c r="AJ16" s="16"/>
      <c r="AK16" s="16"/>
      <c r="AL16" s="75" t="s">
        <v>21</v>
      </c>
      <c r="AM16" s="76"/>
      <c r="AN16" s="76"/>
      <c r="AO16" s="76"/>
      <c r="AP16" s="76"/>
      <c r="AQ16" s="76"/>
      <c r="AR16" s="76"/>
      <c r="AS16" s="7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</row>
    <row r="17" spans="1:60" s="1" customFormat="1" ht="19.5" customHeight="1" thickTop="1" thickBot="1" x14ac:dyDescent="0.25">
      <c r="A17" s="8"/>
      <c r="B17" s="58" t="s">
        <v>3</v>
      </c>
      <c r="C17" s="58"/>
      <c r="D17" s="58"/>
      <c r="E17" s="58"/>
      <c r="F17" s="22" t="s">
        <v>19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3"/>
      <c r="W17" s="24" t="s">
        <v>8</v>
      </c>
      <c r="X17" s="25"/>
      <c r="Y17" s="25"/>
      <c r="Z17" s="25"/>
      <c r="AA17" s="25"/>
      <c r="AB17" s="25"/>
      <c r="AC17" s="25"/>
      <c r="AD17" s="26"/>
      <c r="AE17" s="12"/>
      <c r="AF17" s="8"/>
      <c r="AG17" s="8"/>
      <c r="AH17" s="8"/>
      <c r="AI17" s="8"/>
      <c r="AJ17" s="8"/>
      <c r="AK17" s="12"/>
      <c r="AL17" s="45"/>
      <c r="AM17" s="46"/>
      <c r="AN17" s="46"/>
      <c r="AO17" s="46"/>
      <c r="AP17" s="46"/>
      <c r="AQ17" s="46"/>
      <c r="AR17" s="46"/>
      <c r="AS17" s="47"/>
      <c r="AT17" s="8"/>
      <c r="AU17" s="8"/>
      <c r="AV17" s="8"/>
      <c r="AW17" s="8"/>
      <c r="AX17" s="8"/>
      <c r="AY17" s="8"/>
      <c r="AZ17" s="8"/>
      <c r="BA17" s="8" t="s">
        <v>2</v>
      </c>
      <c r="BB17" s="8"/>
      <c r="BC17" s="8"/>
      <c r="BD17" s="8"/>
      <c r="BE17" s="8"/>
      <c r="BF17" s="8"/>
      <c r="BG17" s="8"/>
      <c r="BH17" s="8"/>
    </row>
    <row r="18" spans="1:60" s="1" customFormat="1" ht="21.75" customHeight="1" thickTop="1" thickBot="1" x14ac:dyDescent="0.25">
      <c r="A18" s="8"/>
      <c r="B18" s="58"/>
      <c r="C18" s="58"/>
      <c r="D18" s="58"/>
      <c r="E18" s="100"/>
      <c r="F18" s="101" t="s">
        <v>5</v>
      </c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3"/>
      <c r="W18" s="78" t="str">
        <f>IF(F18="　","",IF(F18="セフトリアキソン1000mg/V",1000,IF(F18="ソルメルコート40mg/V",40,IF(F18="ソルコーテフ100mg/V",100,IF(F18="ミノマイシン100mg/V",100)))))</f>
        <v/>
      </c>
      <c r="X18" s="25"/>
      <c r="Y18" s="25"/>
      <c r="Z18" s="25"/>
      <c r="AA18" s="25"/>
      <c r="AB18" s="25"/>
      <c r="AC18" s="25"/>
      <c r="AD18" s="26"/>
      <c r="AE18" s="12"/>
      <c r="AF18" s="79" t="str">
        <f>IF(OR(W18="",F13=""),"",W18/GCD(F13,W18))</f>
        <v/>
      </c>
      <c r="AG18" s="80"/>
      <c r="AH18" s="80"/>
      <c r="AI18" s="80"/>
      <c r="AJ18" s="81"/>
      <c r="AK18" s="12"/>
      <c r="AL18" s="48"/>
      <c r="AM18" s="49"/>
      <c r="AN18" s="49"/>
      <c r="AO18" s="49"/>
      <c r="AP18" s="49"/>
      <c r="AQ18" s="49"/>
      <c r="AR18" s="49"/>
      <c r="AS18" s="50"/>
      <c r="AT18" s="16"/>
      <c r="AU18" s="8"/>
      <c r="AV18" s="8"/>
      <c r="AW18" s="8"/>
      <c r="AX18" s="8"/>
      <c r="AY18" s="8"/>
      <c r="AZ18" s="8"/>
      <c r="BA18" s="27"/>
      <c r="BB18" s="28"/>
      <c r="BC18" s="28"/>
      <c r="BD18" s="28"/>
      <c r="BE18" s="29"/>
      <c r="BF18" s="8"/>
      <c r="BG18" s="8"/>
      <c r="BH18" s="8"/>
    </row>
    <row r="19" spans="1:60" s="1" customFormat="1" ht="21.75" customHeight="1" thickTop="1" thickBot="1" x14ac:dyDescent="0.25">
      <c r="A19" s="8"/>
      <c r="B19" s="12"/>
      <c r="C19" s="12"/>
      <c r="D19" s="12"/>
      <c r="E19" s="12"/>
      <c r="F19" s="74" t="s">
        <v>16</v>
      </c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8"/>
      <c r="AU19" s="8"/>
      <c r="AV19" s="8"/>
      <c r="AW19" s="8"/>
      <c r="AX19" s="8"/>
      <c r="AY19" s="8"/>
      <c r="AZ19" s="8"/>
      <c r="BA19" s="30"/>
      <c r="BB19" s="31"/>
      <c r="BC19" s="31"/>
      <c r="BD19" s="31"/>
      <c r="BE19" s="32"/>
      <c r="BF19" s="8"/>
      <c r="BG19" s="8"/>
      <c r="BH19" s="8"/>
    </row>
    <row r="20" spans="1:60" s="1" customFormat="1" ht="21.75" customHeight="1" x14ac:dyDescent="0.2">
      <c r="A20" s="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51" t="s">
        <v>0</v>
      </c>
      <c r="AM20" s="52"/>
      <c r="AN20" s="52"/>
      <c r="AO20" s="52"/>
      <c r="AP20" s="52"/>
      <c r="AQ20" s="52"/>
      <c r="AR20" s="52"/>
      <c r="AS20" s="53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</row>
    <row r="21" spans="1:60" s="1" customFormat="1" ht="17" thickBot="1" x14ac:dyDescent="0.25">
      <c r="A21" s="8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54"/>
      <c r="AM21" s="55"/>
      <c r="AN21" s="55"/>
      <c r="AO21" s="55"/>
      <c r="AP21" s="55"/>
      <c r="AQ21" s="55"/>
      <c r="AR21" s="55"/>
      <c r="AS21" s="56"/>
      <c r="AT21" s="8"/>
      <c r="AU21" s="15"/>
      <c r="AV21" s="15"/>
      <c r="AW21" s="15"/>
      <c r="AX21" s="15"/>
      <c r="AY21" s="15"/>
      <c r="AZ21" s="8"/>
      <c r="BA21" s="8" t="s">
        <v>1</v>
      </c>
      <c r="BB21" s="8"/>
      <c r="BC21" s="8"/>
      <c r="BD21" s="8"/>
      <c r="BE21" s="8"/>
      <c r="BF21" s="8"/>
      <c r="BG21" s="8"/>
      <c r="BH21" s="8"/>
    </row>
    <row r="22" spans="1:60" s="1" customFormat="1" ht="17" thickBot="1" x14ac:dyDescent="0.25">
      <c r="A22" s="8"/>
      <c r="B22" s="58" t="s">
        <v>4</v>
      </c>
      <c r="C22" s="58"/>
      <c r="D22" s="58"/>
      <c r="E22" s="58"/>
      <c r="F22" s="22" t="s">
        <v>19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58" t="s">
        <v>6</v>
      </c>
      <c r="X22" s="58"/>
      <c r="Y22" s="58"/>
      <c r="Z22" s="58"/>
      <c r="AA22" s="58"/>
      <c r="AB22" s="58"/>
      <c r="AC22" s="58"/>
      <c r="AD22" s="58"/>
      <c r="AE22" s="12"/>
      <c r="AF22" s="12"/>
      <c r="AG22" s="12"/>
      <c r="AH22" s="12"/>
      <c r="AI22" s="12"/>
      <c r="AJ22" s="12"/>
      <c r="AK22" s="12"/>
      <c r="AL22" s="39" t="str">
        <f>IF(OR(W23="",F13=""),"",F13/W23)</f>
        <v/>
      </c>
      <c r="AM22" s="40"/>
      <c r="AN22" s="40"/>
      <c r="AO22" s="40"/>
      <c r="AP22" s="40"/>
      <c r="AQ22" s="40"/>
      <c r="AR22" s="40"/>
      <c r="AS22" s="41"/>
      <c r="AT22" s="8"/>
      <c r="AU22" s="8"/>
      <c r="AV22" s="8"/>
      <c r="AW22" s="8"/>
      <c r="AX22" s="8"/>
      <c r="AY22" s="8"/>
      <c r="AZ22" s="8"/>
      <c r="BA22" s="33"/>
      <c r="BB22" s="34"/>
      <c r="BC22" s="34"/>
      <c r="BD22" s="34"/>
      <c r="BE22" s="35"/>
      <c r="BF22" s="8"/>
      <c r="BG22" s="8"/>
      <c r="BH22" s="8"/>
    </row>
    <row r="23" spans="1:60" s="1" customFormat="1" ht="22.5" customHeight="1" thickTop="1" thickBot="1" x14ac:dyDescent="0.25">
      <c r="A23" s="8"/>
      <c r="B23" s="58"/>
      <c r="C23" s="58"/>
      <c r="D23" s="58"/>
      <c r="E23" s="100"/>
      <c r="F23" s="101" t="s">
        <v>5</v>
      </c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3"/>
      <c r="W23" s="57" t="str">
        <f>IF(F23="　","",IF(F23="プリンペラン10mg/2ml",5,IF(F23="アタラックスP25mg/ml",25,IF(F23="ラピアクタバッグ300mg/60ml",5))))</f>
        <v/>
      </c>
      <c r="X23" s="58"/>
      <c r="Y23" s="58"/>
      <c r="Z23" s="58"/>
      <c r="AA23" s="58"/>
      <c r="AB23" s="58"/>
      <c r="AC23" s="58"/>
      <c r="AD23" s="58"/>
      <c r="AE23" s="12"/>
      <c r="AF23" s="21"/>
      <c r="AG23" s="21"/>
      <c r="AH23" s="21"/>
      <c r="AI23" s="21"/>
      <c r="AJ23" s="21"/>
      <c r="AK23" s="12"/>
      <c r="AL23" s="42"/>
      <c r="AM23" s="43"/>
      <c r="AN23" s="43"/>
      <c r="AO23" s="43"/>
      <c r="AP23" s="43"/>
      <c r="AQ23" s="43"/>
      <c r="AR23" s="43"/>
      <c r="AS23" s="44"/>
      <c r="AT23" s="8"/>
      <c r="AU23" s="8"/>
      <c r="AV23" s="8"/>
      <c r="AW23" s="8"/>
      <c r="AX23" s="8"/>
      <c r="AY23" s="8"/>
      <c r="AZ23" s="8"/>
      <c r="BA23" s="36"/>
      <c r="BB23" s="37"/>
      <c r="BC23" s="37"/>
      <c r="BD23" s="37"/>
      <c r="BE23" s="38"/>
      <c r="BF23" s="8"/>
      <c r="BG23" s="8"/>
      <c r="BH23" s="8"/>
    </row>
    <row r="24" spans="1:60" s="1" customFormat="1" ht="17" thickTop="1" x14ac:dyDescent="0.2">
      <c r="A24" s="8"/>
      <c r="B24" s="8"/>
      <c r="C24" s="8"/>
      <c r="D24" s="8"/>
      <c r="E24" s="8"/>
      <c r="F24" s="74" t="s">
        <v>17</v>
      </c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8"/>
      <c r="X24" s="8"/>
      <c r="Y24" s="8"/>
      <c r="Z24" s="8"/>
      <c r="AA24" s="8"/>
      <c r="AB24" s="8"/>
      <c r="AC24" s="8"/>
      <c r="AD24" s="8"/>
      <c r="AE24" s="8"/>
      <c r="AF24" s="16"/>
      <c r="AG24" s="16"/>
      <c r="AH24" s="16"/>
      <c r="AI24" s="16"/>
      <c r="AJ24" s="16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</row>
    <row r="25" spans="1:60" s="1" customFormat="1" ht="16.5" x14ac:dyDescent="0.2"/>
    <row r="26" spans="1:60" s="1" customFormat="1" ht="16.5" x14ac:dyDescent="0.2"/>
    <row r="27" spans="1:60" s="1" customFormat="1" ht="16.5" x14ac:dyDescent="0.2"/>
    <row r="28" spans="1:60" s="1" customFormat="1" ht="16.5" x14ac:dyDescent="0.2"/>
    <row r="29" spans="1:60" s="1" customFormat="1" ht="16.5" x14ac:dyDescent="0.2"/>
    <row r="30" spans="1:60" s="1" customFormat="1" ht="16.5" x14ac:dyDescent="0.2"/>
    <row r="31" spans="1:60" s="1" customFormat="1" ht="16.5" x14ac:dyDescent="0.2"/>
    <row r="32" spans="1:60" s="1" customFormat="1" ht="16.5" x14ac:dyDescent="0.2"/>
    <row r="33" s="1" customFormat="1" ht="16.5" x14ac:dyDescent="0.2"/>
    <row r="34" s="1" customFormat="1" ht="16.5" x14ac:dyDescent="0.2"/>
    <row r="35" s="1" customFormat="1" ht="16.5" x14ac:dyDescent="0.2"/>
    <row r="36" s="1" customFormat="1" ht="16.5" x14ac:dyDescent="0.2"/>
    <row r="37" s="1" customFormat="1" ht="16.5" x14ac:dyDescent="0.2"/>
    <row r="38" s="1" customFormat="1" ht="16.5" x14ac:dyDescent="0.2"/>
    <row r="39" s="1" customFormat="1" ht="16.5" x14ac:dyDescent="0.2"/>
    <row r="40" s="1" customFormat="1" ht="16.5" x14ac:dyDescent="0.2"/>
    <row r="41" s="1" customFormat="1" ht="16.5" x14ac:dyDescent="0.2"/>
    <row r="42" s="1" customFormat="1" ht="16.5" x14ac:dyDescent="0.2"/>
    <row r="43" s="1" customFormat="1" ht="16.5" x14ac:dyDescent="0.2"/>
    <row r="44" s="1" customFormat="1" ht="16.5" x14ac:dyDescent="0.2"/>
    <row r="45" s="1" customFormat="1" ht="16.5" x14ac:dyDescent="0.2"/>
    <row r="46" s="1" customFormat="1" ht="16.5" x14ac:dyDescent="0.2"/>
    <row r="47" s="1" customFormat="1" ht="16.5" x14ac:dyDescent="0.2"/>
    <row r="48" s="1" customFormat="1" ht="16.5" x14ac:dyDescent="0.2"/>
    <row r="49" s="1" customFormat="1" ht="16.5" x14ac:dyDescent="0.2"/>
    <row r="50" s="1" customFormat="1" ht="16.5" x14ac:dyDescent="0.2"/>
    <row r="51" s="1" customFormat="1" ht="16.5" x14ac:dyDescent="0.2"/>
    <row r="52" s="1" customFormat="1" ht="16.5" x14ac:dyDescent="0.2"/>
  </sheetData>
  <mergeCells count="39">
    <mergeCell ref="F24:V24"/>
    <mergeCell ref="I5:U5"/>
    <mergeCell ref="I6:U6"/>
    <mergeCell ref="B17:E18"/>
    <mergeCell ref="B22:E23"/>
    <mergeCell ref="F22:V22"/>
    <mergeCell ref="F23:V23"/>
    <mergeCell ref="F18:V18"/>
    <mergeCell ref="AT10:AX11"/>
    <mergeCell ref="AT12:AX13"/>
    <mergeCell ref="C1:BH1"/>
    <mergeCell ref="F19:V19"/>
    <mergeCell ref="AL16:AS16"/>
    <mergeCell ref="W18:AD18"/>
    <mergeCell ref="AF18:AJ18"/>
    <mergeCell ref="F12:M12"/>
    <mergeCell ref="F13:M13"/>
    <mergeCell ref="AL10:AS11"/>
    <mergeCell ref="AF13:AJ13"/>
    <mergeCell ref="AF12:AJ12"/>
    <mergeCell ref="AL12:AS13"/>
    <mergeCell ref="C4:G4"/>
    <mergeCell ref="I4:U4"/>
    <mergeCell ref="AN5:BG6"/>
    <mergeCell ref="AF23:AJ23"/>
    <mergeCell ref="F17:V17"/>
    <mergeCell ref="W17:AD17"/>
    <mergeCell ref="BA18:BE19"/>
    <mergeCell ref="BA22:BE23"/>
    <mergeCell ref="AL22:AS23"/>
    <mergeCell ref="AL17:AS18"/>
    <mergeCell ref="AL20:AS21"/>
    <mergeCell ref="W23:AD23"/>
    <mergeCell ref="W22:AD22"/>
    <mergeCell ref="AA5:AB5"/>
    <mergeCell ref="AE5:AF5"/>
    <mergeCell ref="AA6:AC6"/>
    <mergeCell ref="H9:W9"/>
    <mergeCell ref="E14:N14"/>
  </mergeCells>
  <phoneticPr fontId="1"/>
  <conditionalFormatting sqref="AL22:AS23">
    <cfRule type="cellIs" dxfId="2" priority="2" operator="greaterThan">
      <formula>0.00001</formula>
    </cfRule>
    <cfRule type="cellIs" dxfId="1" priority="3" operator="lessThan">
      <formula>0.00001</formula>
    </cfRule>
  </conditionalFormatting>
  <conditionalFormatting sqref="AL12:AS13">
    <cfRule type="cellIs" dxfId="0" priority="1" operator="greaterThan">
      <formula>0.00001</formula>
    </cfRule>
  </conditionalFormatting>
  <dataValidations count="2">
    <dataValidation type="list" allowBlank="1" showInputMessage="1" showErrorMessage="1" sqref="F18:V18">
      <formula1>"セフトリアキソン1000mg/V,ソルメルコート40mg/V,ソルコーテフ100mg/V,ミノマイシン100mg/V,　"</formula1>
    </dataValidation>
    <dataValidation type="list" allowBlank="1" showInputMessage="1" showErrorMessage="1" sqref="F23:V23">
      <formula1>"プリンペラン10mg/2ml,アタラックスP25mg/ml,ラピアクタバッグ300mg/60ml,　"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2014-03-21T00:22:05Z</cp:lastPrinted>
  <dcterms:created xsi:type="dcterms:W3CDTF">2014-03-20T07:25:49Z</dcterms:created>
  <dcterms:modified xsi:type="dcterms:W3CDTF">2017-09-24T03:12:16Z</dcterms:modified>
</cp:coreProperties>
</file>